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ÜZCE 2015 RAMAZAN İMSAKİYESİ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<sst xmlns="http://schemas.openxmlformats.org/spreadsheetml/2006/main" count="45" uniqueCount="45">
  <si>
    <t>Gün</t>
  </si>
  <si>
    <t>Tarih</t>
  </si>
  <si>
    <t>Sahur</t>
  </si>
  <si>
    <t>İftar</t>
  </si>
  <si>
    <t>İftara ne kadar kaldı</t>
  </si>
  <si>
    <t>Kaç saattir oruç
tutuyorum</t>
  </si>
  <si>
    <t>toplam
  süre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</si>
  <si>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</si>
  <si>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</si>
  <si>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</si>
  <si>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</si>
  <si>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</si>
  <si>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</si>
  <si>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</si>
  <si>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</si>
  <si>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</si>
  <si>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</si>
  <si>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</si>
  <si>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</si>
  <si>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</si>
  <si>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</si>
  <si>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</si>
  <si>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</si>
  <si>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</si>
  <si>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</si>
  <si>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</si>
  <si>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</si>
  <si>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</si>
  <si>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</si>
  <si>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</si>
  <si>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</si>
  <si>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</si>
  <si>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</si>
  <si>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Kadir Gecesi</t>
  </si>
  <si>
    <t>27 </t>
  </si>
  <si>
    <t>28 </t>
  </si>
  <si>
    <t>29 </t>
  </si>
  <si>
    <t>BAYRAM NAMAZI :  06:22</t>
  </si>
  <si>
    <t>ÖNEMLİ NOT: ORUCU AÇMADAM ÖNCE CAMİLERDEN EAZAN SESİNİ DUYUNUZ.</t>
  </si>
  <si>
    <t>DAKİKALARDA FARKLILIKLAR OLABİLİR. ALLAH KABUL ETSİN.</t>
  </si>
  <si>
    <t>İLÇELERİMİZDEKİ ZAMAN FARKI: AKÇAKOCA ÇİLİMLİ AYNI</t>
  </si>
  <si>
    <t>CUMAYERİ GÖLYAKA GÜMÜŞOVA 1 DK SONARA</t>
  </si>
  <si>
    <t>KAYNAŞLI YIĞILCA 1 DK. ÖNCE</t>
  </si>
  <si>
    <t xml:space="preserve">DÜZENLEYENLER: www.excelimsakiye.com, www.internetkafa.com ve İsmail Fiden </t>
  </si>
  <si>
    <t>KAYNAK: www.excelimsakiye.com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</si>
</sst>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  <numFmt numFmtId="165" formatCode="dd\ mmmm\ dddd"/>
    <numFmt numFmtId="166" formatCode="h:mm"/>
    <numFmt numFmtId="167" formatCode="m/d/yyyy"/>
    <numFmt numFmtId="168" formatCode="m/d/yyyy\ h:mm"/>
    <numFmt numFmtId="169" formatCode="mmm/yyyy"/>
  </numFmts>
  <fonts count="16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ahoma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7" applyFont="1" applyBorder="1" applyAlignment="1" applyProtection="1">
      <alignment horizontal="left"/>
      <protection hidden="1"/>
    </xf>
    <xf numFmtId="0" fontId="1" fillId="0" borderId="0" xfId="17" applyFont="1" applyBorder="1" applyAlignment="1" applyProtection="1">
      <alignment/>
      <protection hidden="1"/>
    </xf>
    <xf numFmtId="164" fontId="1" fillId="0" borderId="0" xfId="17" applyNumberFormat="1" applyFont="1" applyBorder="1" applyAlignment="1" applyProtection="1">
      <alignment/>
      <protection hidden="1"/>
    </xf>
    <xf numFmtId="0" fontId="1" fillId="0" borderId="0" xfId="17" applyFont="1" applyBorder="1" applyAlignment="1" applyProtection="1">
      <alignment horizontal="center"/>
      <protection hidden="1"/>
    </xf>
    <xf numFmtId="0" fontId="2" fillId="0" borderId="0" xfId="17" applyFont="1" applyBorder="1" applyAlignment="1" applyProtection="1">
      <alignment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4" fillId="2" borderId="1" xfId="17" applyFont="1" applyFill="1" applyBorder="1" applyAlignment="1" applyProtection="1">
      <alignment horizontal="center" vertical="center"/>
      <protection hidden="1"/>
    </xf>
    <xf numFmtId="164" fontId="4" fillId="2" borderId="1" xfId="17" applyNumberFormat="1" applyFont="1" applyFill="1" applyBorder="1" applyAlignment="1" applyProtection="1">
      <alignment horizontal="center" vertical="center"/>
      <protection hidden="1"/>
    </xf>
    <xf numFmtId="0" fontId="5" fillId="2" borderId="1" xfId="17" applyFont="1" applyFill="1" applyBorder="1" applyAlignment="1" applyProtection="1">
      <alignment horizontal="center" vertical="center" wrapText="1"/>
      <protection hidden="1"/>
    </xf>
    <xf numFmtId="165" fontId="1" fillId="0" borderId="0" xfId="17" applyNumberFormat="1" applyFont="1" applyBorder="1" applyAlignment="1" applyProtection="1">
      <alignment horizontal="left"/>
      <protection hidden="1"/>
    </xf>
    <xf numFmtId="164" fontId="1" fillId="0" borderId="0" xfId="17" applyNumberFormat="1" applyFont="1" applyBorder="1" applyAlignment="1" applyProtection="1">
      <alignment horizontal="right"/>
      <protection hidden="1"/>
    </xf>
    <xf numFmtId="166" fontId="1" fillId="0" borderId="0" xfId="17" applyNumberFormat="1" applyFont="1" applyBorder="1" applyAlignment="1" applyProtection="1">
      <alignment horizontal="center"/>
      <protection hidden="1"/>
    </xf>
    <xf numFmtId="0" fontId="6" fillId="0" borderId="0" xfId="17" applyFont="1" applyBorder="1" applyAlignment="1" applyProtection="1">
      <alignment/>
      <protection hidden="1"/>
    </xf>
    <xf numFmtId="166" fontId="3" fillId="0" borderId="0" xfId="17" applyNumberFormat="1" applyFont="1" applyBorder="1" applyAlignment="1" applyProtection="1">
      <alignment horizontal="center"/>
      <protection hidden="1"/>
    </xf>
    <xf numFmtId="166" fontId="1" fillId="0" borderId="0" xfId="17" applyNumberFormat="1" applyFont="1" applyBorder="1" applyAlignment="1" applyProtection="1">
      <alignment/>
      <protection hidden="1"/>
    </xf>
    <xf numFmtId="0" fontId="1" fillId="0" borderId="0" xfId="17" applyFont="1" applyFill="1" applyBorder="1" applyAlignment="1" applyProtection="1">
      <alignment/>
      <protection hidden="1"/>
    </xf>
    <xf numFmtId="167" fontId="2" fillId="0" borderId="0" xfId="17" applyNumberFormat="1" applyFont="1" applyBorder="1" applyAlignment="1" applyProtection="1">
      <alignment/>
      <protection hidden="1"/>
    </xf>
    <xf numFmtId="168" fontId="2" fillId="0" borderId="0" xfId="17" applyNumberFormat="1" applyFont="1" applyBorder="1" applyAlignment="1" applyProtection="1">
      <alignment horizontal="left"/>
      <protection hidden="1"/>
    </xf>
    <xf numFmtId="166" fontId="2" fillId="0" borderId="0" xfId="17" applyNumberFormat="1" applyFont="1" applyBorder="1" applyAlignment="1" applyProtection="1">
      <alignment/>
      <protection hidden="1"/>
    </xf>
    <xf numFmtId="1" fontId="2" fillId="0" borderId="0" xfId="17" applyNumberFormat="1" applyFont="1" applyBorder="1" applyAlignment="1" applyProtection="1">
      <alignment/>
      <protection hidden="1"/>
    </xf>
    <xf numFmtId="0" fontId="6" fillId="0" borderId="0" xfId="17" applyFont="1" applyFill="1" applyBorder="1" applyAlignment="1" applyProtection="1">
      <alignment/>
      <protection hidden="1"/>
    </xf>
    <xf numFmtId="0" fontId="2" fillId="0" borderId="0" xfId="17" applyFont="1" applyFill="1" applyBorder="1" applyAlignment="1" applyProtection="1">
      <alignment/>
      <protection hidden="1"/>
    </xf>
    <xf numFmtId="166" fontId="3" fillId="0" borderId="0" xfId="17" applyNumberFormat="1" applyFont="1" applyFill="1" applyBorder="1" applyAlignment="1" applyProtection="1">
      <alignment horizontal="center"/>
      <protection hidden="1"/>
    </xf>
    <xf numFmtId="166" fontId="1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Alignment="1" applyProtection="1">
      <alignment vertical="center"/>
      <protection hidden="1"/>
    </xf>
    <xf numFmtId="0" fontId="7" fillId="0" borderId="0" xfId="17" applyFont="1" applyBorder="1" applyAlignment="1" applyProtection="1">
      <alignment horizontal="left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166" fontId="3" fillId="0" borderId="0" xfId="17" applyNumberFormat="1" applyFont="1" applyFill="1" applyBorder="1" applyAlignment="1" applyProtection="1">
      <alignment horizontal="center" vertical="center"/>
      <protection hidden="1"/>
    </xf>
    <xf numFmtId="166" fontId="7" fillId="0" borderId="0" xfId="17" applyNumberFormat="1" applyFont="1" applyFill="1" applyBorder="1" applyAlignment="1" applyProtection="1">
      <alignment vertical="center"/>
      <protection hidden="1"/>
    </xf>
    <xf numFmtId="0" fontId="9" fillId="0" borderId="0" xfId="17" applyFont="1" applyBorder="1" applyAlignment="1" applyProtection="1">
      <alignment/>
      <protection hidden="1"/>
    </xf>
    <xf numFmtId="0" fontId="14" fillId="0" borderId="0" xfId="17" applyFont="1" applyBorder="1" applyAlignment="1" applyProtection="1">
      <alignment/>
      <protection hidden="1"/>
    </xf>
    <xf numFmtId="0" fontId="15" fillId="0" borderId="0" xfId="17" applyFont="1" applyBorder="1" applyAlignment="1" applyProtection="1">
      <alignment/>
      <protection hidden="1"/>
    </xf>
    <xf numFmtId="0" fontId="15" fillId="0" borderId="0" xfId="17" applyFont="1" applyBorder="1" applyAlignment="1" applyProtection="1">
      <alignment wrapText="1"/>
      <protection hidden="1"/>
    </xf>
    <xf numFmtId="164" fontId="7" fillId="0" borderId="0" xfId="17" applyNumberFormat="1" applyFont="1" applyBorder="1" applyAlignment="1" applyProtection="1">
      <alignment horizontal="center" vertical="center" wrapText="1" shrinkToFit="1"/>
      <protection hidden="1"/>
    </xf>
    <xf numFmtId="0" fontId="1" fillId="0" borderId="0" xfId="17" applyFont="1" applyBorder="1" applyAlignment="1" applyProtection="1">
      <alignment horizontal="left"/>
      <protection locked="0"/>
    </xf>
    <xf numFmtId="165" fontId="1" fillId="0" borderId="0" xfId="17" applyNumberFormat="1" applyFont="1" applyBorder="1" applyAlignment="1" applyProtection="1">
      <alignment horizontal="left"/>
      <protection locked="0"/>
    </xf>
    <xf numFmtId="164" fontId="1" fillId="0" borderId="0" xfId="17" applyNumberFormat="1" applyFont="1" applyBorder="1" applyAlignment="1" applyProtection="1">
      <alignment horizontal="right"/>
      <protection locked="0"/>
    </xf>
    <xf numFmtId="166" fontId="1" fillId="0" borderId="0" xfId="17" applyNumberFormat="1" applyFont="1" applyBorder="1" applyAlignment="1" applyProtection="1">
      <alignment horizontal="center"/>
      <protection locked="0"/>
    </xf>
    <xf numFmtId="0" fontId="1" fillId="0" borderId="0" xfId="17" applyFont="1" applyFill="1" applyBorder="1" applyAlignment="1" applyProtection="1">
      <alignment horizontal="left"/>
      <protection locked="0"/>
    </xf>
    <xf numFmtId="166" fontId="1" fillId="0" borderId="0" xfId="17" applyNumberFormat="1" applyFont="1" applyFill="1" applyBorder="1" applyAlignment="1" applyProtection="1">
      <alignment horizontal="center"/>
      <protection locked="0"/>
    </xf>
    <xf numFmtId="0" fontId="7" fillId="0" borderId="0" xfId="17" applyFont="1" applyBorder="1" applyAlignment="1" applyProtection="1">
      <alignment horizontal="left"/>
      <protection locked="0"/>
    </xf>
    <xf numFmtId="164" fontId="7" fillId="0" borderId="0" xfId="17" applyNumberFormat="1" applyFont="1" applyBorder="1" applyAlignment="1" applyProtection="1">
      <alignment horizontal="right"/>
      <protection locked="0"/>
    </xf>
    <xf numFmtId="166" fontId="7" fillId="0" borderId="0" xfId="17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Excel Built-in Normal" xfId="17"/>
    <cellStyle name="Followed Hyperlink" xfId="18"/>
    <cellStyle name="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20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51075"/>
          <c:w val="0.4545"/>
          <c:h val="0.39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'DÜZCE 2015 RAMAZAN İMSAKİYESİ'!$G$7:$G$8</c:f>
              <c:numCache>
                <c:ptCount val="2"/>
                <c:pt idx="0">
                  <c:v>0.6955587963020662</c:v>
                </c:pt>
                <c:pt idx="1">
                  <c:v>0.028746759257046506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ln w="12700">
      <a:solidFill>
        <a:srgbClr val="878787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8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42325"/>
          <c:w val="0.4985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'DÜZCE 2015 RAMAZAN İMSAKİYESİ'!$G$9:$G$10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876300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3638550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Chart 2"/>
        <xdr:cNvGraphicFramePr/>
      </xdr:nvGraphicFramePr>
      <xdr:xfrm>
        <a:off x="36480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38100</xdr:rowOff>
    </xdr:from>
    <xdr:to>
      <xdr:col>4</xdr:col>
      <xdr:colOff>1114425</xdr:colOff>
      <xdr:row>35</xdr:row>
      <xdr:rowOff>152400</xdr:rowOff>
    </xdr:to>
    <xdr:sp>
      <xdr:nvSpPr>
        <xdr:cNvPr id="3" name="Text Box 11"/>
        <xdr:cNvSpPr>
          <a:spLocks/>
        </xdr:cNvSpPr>
      </xdr:nvSpPr>
      <xdr:spPr>
        <a:xfrm>
          <a:off x="38100" y="470535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7">
      <selection activeCell="F44" sqref="F44"/>
    </sheetView>
  </sheetViews>
  <sheetFormatPr defaultColWidth="9.140625" defaultRowHeight="12.75"/>
  <cols>
    <col min="1" max="1" width="4.28125" style="1" customWidth="1"/>
    <col min="2" max="2" width="17.85156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10.1406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6</v>
      </c>
    </row>
    <row r="2" spans="1:12" ht="11.25" thickTop="1">
      <c r="A2" s="35" t="s">
        <v>7</v>
      </c>
      <c r="B2" s="36">
        <v>42173</v>
      </c>
      <c r="C2" s="37">
        <v>42173.135416666664</v>
      </c>
      <c r="D2" s="37">
        <v>42173.85972222222</v>
      </c>
      <c r="E2" s="38">
        <f aca="true" t="shared" si="0" ref="E2:E30">IF($G$6&gt;D2,"Allah kabul etsin... :)",IF(C2&gt;$G$6,"",D2-$G$6))</f>
        <v>0.028076157410396263</v>
      </c>
      <c r="F2" s="13">
        <f aca="true" t="shared" si="1" ref="F2:F11">IF($E2="Allah kabul etsin... :)",1,0)</f>
        <v>0</v>
      </c>
      <c r="I2" s="14">
        <f aca="true" t="shared" si="2" ref="I2:I31">IF($G$6&gt;D2," ",IF(C2&gt;$G$6,"",$G$6-C2))</f>
        <v>0.6962293981487164</v>
      </c>
      <c r="J2" s="15">
        <f aca="true" t="shared" si="3" ref="J2:J13">D2-C2</f>
        <v>0.7243055555591127</v>
      </c>
      <c r="K2" s="16"/>
      <c r="L2" s="2" t="s">
        <v>38</v>
      </c>
    </row>
    <row r="3" spans="1:12" ht="10.5" customHeight="1">
      <c r="A3" s="35" t="s">
        <v>8</v>
      </c>
      <c r="B3" s="36">
        <v>42174</v>
      </c>
      <c r="C3" s="37">
        <v>42174.135416666664</v>
      </c>
      <c r="D3" s="37">
        <v>42174.85972222222</v>
      </c>
      <c r="E3" s="38">
        <f t="shared" si="0"/>
      </c>
      <c r="F3" s="13">
        <f t="shared" si="1"/>
        <v>0</v>
      </c>
      <c r="I3" s="14">
        <f t="shared" si="2"/>
      </c>
      <c r="J3" s="15">
        <f t="shared" si="3"/>
        <v>0.7243055555591127</v>
      </c>
      <c r="L3" s="2" t="s">
        <v>39</v>
      </c>
    </row>
    <row r="4" spans="1:10" ht="10.5" customHeight="1">
      <c r="A4" s="35" t="s">
        <v>9</v>
      </c>
      <c r="B4" s="36">
        <v>42175</v>
      </c>
      <c r="C4" s="37">
        <v>42175.135416666664</v>
      </c>
      <c r="D4" s="37">
        <v>42175.86041666667</v>
      </c>
      <c r="E4" s="38">
        <f t="shared" si="0"/>
      </c>
      <c r="F4" s="13">
        <f t="shared" si="1"/>
        <v>0</v>
      </c>
      <c r="I4" s="14">
        <f t="shared" si="2"/>
      </c>
      <c r="J4" s="15">
        <f t="shared" si="3"/>
        <v>0.7250000000058208</v>
      </c>
    </row>
    <row r="5" spans="1:10" ht="10.5" customHeight="1">
      <c r="A5" s="35" t="s">
        <v>10</v>
      </c>
      <c r="B5" s="36">
        <v>42176</v>
      </c>
      <c r="C5" s="37">
        <v>42176.135416666664</v>
      </c>
      <c r="D5" s="37">
        <v>42176.86041666667</v>
      </c>
      <c r="E5" s="38">
        <f t="shared" si="0"/>
      </c>
      <c r="F5" s="13">
        <f t="shared" si="1"/>
        <v>0</v>
      </c>
      <c r="G5" s="17">
        <f ca="1">TODAY()</f>
        <v>42173</v>
      </c>
      <c r="H5" s="17"/>
      <c r="I5" s="14">
        <f t="shared" si="2"/>
      </c>
      <c r="J5" s="15">
        <f t="shared" si="3"/>
        <v>0.7250000000058208</v>
      </c>
    </row>
    <row r="6" spans="1:17" ht="10.5" customHeight="1">
      <c r="A6" s="35" t="s">
        <v>11</v>
      </c>
      <c r="B6" s="36">
        <v>42177</v>
      </c>
      <c r="C6" s="37">
        <v>42177.135416666664</v>
      </c>
      <c r="D6" s="37">
        <v>42177.86041666667</v>
      </c>
      <c r="E6" s="38">
        <f t="shared" si="0"/>
      </c>
      <c r="F6" s="13">
        <f t="shared" si="1"/>
        <v>0</v>
      </c>
      <c r="G6" s="18">
        <f ca="1">NOW()</f>
        <v>42173.83164606481</v>
      </c>
      <c r="H6" s="18"/>
      <c r="I6" s="14">
        <f t="shared" si="2"/>
      </c>
      <c r="J6" s="15">
        <f t="shared" si="3"/>
        <v>0.7250000000058208</v>
      </c>
      <c r="M6" s="32"/>
      <c r="N6" s="32"/>
      <c r="O6" s="32"/>
      <c r="P6" s="32"/>
      <c r="Q6" s="32"/>
    </row>
    <row r="7" spans="1:17" ht="10.5" customHeight="1">
      <c r="A7" s="35" t="s">
        <v>12</v>
      </c>
      <c r="B7" s="36">
        <v>42178</v>
      </c>
      <c r="C7" s="37">
        <v>42178.135416666664</v>
      </c>
      <c r="D7" s="37">
        <v>42178.86041666667</v>
      </c>
      <c r="E7" s="38">
        <f>IF($G$6&gt;D7,"Allah kabul etsin... :)",IF(C7&gt;$G$6,"",D7-$G$6))</f>
      </c>
      <c r="F7" s="13">
        <f t="shared" si="1"/>
        <v>0</v>
      </c>
      <c r="G7" s="19">
        <f>VLOOKUP($G$5,$B$2:$E$31,3,0)-VLOOKUP($G$5,$B$2:$E$31,2,0)-VLOOKUP($G$5,$B$2:$E$31,4,0)</f>
        <v>0.6962293981487164</v>
      </c>
      <c r="H7" s="19"/>
      <c r="I7" s="14">
        <f t="shared" si="2"/>
      </c>
      <c r="J7" s="15">
        <f t="shared" si="3"/>
        <v>0.7250000000058208</v>
      </c>
      <c r="L7" s="32"/>
      <c r="M7" s="32"/>
      <c r="N7" s="32"/>
      <c r="O7" s="32"/>
      <c r="P7" s="33"/>
      <c r="Q7" s="32"/>
    </row>
    <row r="8" spans="1:12" ht="10.5" customHeight="1">
      <c r="A8" s="35" t="s">
        <v>13</v>
      </c>
      <c r="B8" s="36">
        <v>42179</v>
      </c>
      <c r="C8" s="37">
        <v>42179.13611111111</v>
      </c>
      <c r="D8" s="37">
        <v>42179.86111111111</v>
      </c>
      <c r="E8" s="38">
        <f t="shared" si="0"/>
      </c>
      <c r="F8" s="13">
        <f t="shared" si="1"/>
        <v>0</v>
      </c>
      <c r="G8" s="19">
        <f>VLOOKUP($G$5,$B$2:$E$31,4,0)</f>
        <v>0.028076157410396263</v>
      </c>
      <c r="H8" s="19"/>
      <c r="I8" s="14">
        <f t="shared" si="2"/>
      </c>
      <c r="J8" s="15">
        <f t="shared" si="3"/>
        <v>0.7249999999985448</v>
      </c>
      <c r="L8" s="2" t="s">
        <v>43</v>
      </c>
    </row>
    <row r="9" spans="1:12" ht="10.5" customHeight="1">
      <c r="A9" s="35" t="s">
        <v>14</v>
      </c>
      <c r="B9" s="36">
        <v>42180</v>
      </c>
      <c r="C9" s="37">
        <v>42180.13611111111</v>
      </c>
      <c r="D9" s="37">
        <v>42180.86111111111</v>
      </c>
      <c r="E9" s="38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2"/>
      </c>
      <c r="J9" s="15">
        <f t="shared" si="3"/>
        <v>0.7249999999985448</v>
      </c>
      <c r="L9" s="31"/>
    </row>
    <row r="10" spans="1:12" ht="10.5" customHeight="1">
      <c r="A10" s="35" t="s">
        <v>15</v>
      </c>
      <c r="B10" s="36">
        <v>42181</v>
      </c>
      <c r="C10" s="37">
        <v>42181.13680555556</v>
      </c>
      <c r="D10" s="37">
        <v>42181.86111111111</v>
      </c>
      <c r="E10" s="38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2"/>
      </c>
      <c r="J10" s="15">
        <f t="shared" si="3"/>
        <v>0.7243055555518367</v>
      </c>
      <c r="L10" s="2" t="s">
        <v>44</v>
      </c>
    </row>
    <row r="11" spans="1:10" ht="10.5" customHeight="1">
      <c r="A11" s="35" t="s">
        <v>16</v>
      </c>
      <c r="B11" s="36">
        <v>42182</v>
      </c>
      <c r="C11" s="37">
        <v>42182.13680555556</v>
      </c>
      <c r="D11" s="37">
        <v>42182.86111111111</v>
      </c>
      <c r="E11" s="38">
        <f t="shared" si="0"/>
      </c>
      <c r="F11" s="13">
        <f t="shared" si="1"/>
        <v>0</v>
      </c>
      <c r="I11" s="14">
        <f t="shared" si="2"/>
      </c>
      <c r="J11" s="15">
        <f t="shared" si="3"/>
        <v>0.7243055555518367</v>
      </c>
    </row>
    <row r="12" spans="1:12" ht="10.5" customHeight="1">
      <c r="A12" s="35" t="s">
        <v>17</v>
      </c>
      <c r="B12" s="36">
        <v>42183</v>
      </c>
      <c r="C12" s="37">
        <v>42183.1375</v>
      </c>
      <c r="D12" s="37">
        <v>42183.86111111111</v>
      </c>
      <c r="E12" s="38">
        <f t="shared" si="0"/>
      </c>
      <c r="F12" s="13">
        <f aca="true" t="shared" si="4" ref="F12:F32">IF($E12="Allah kabul etsin... :)",1,0)</f>
        <v>0</v>
      </c>
      <c r="I12" s="14">
        <f t="shared" si="2"/>
      </c>
      <c r="J12" s="15">
        <f t="shared" si="3"/>
        <v>0.7236111111124046</v>
      </c>
      <c r="L12" s="2" t="s">
        <v>40</v>
      </c>
    </row>
    <row r="13" spans="1:12" ht="10.5">
      <c r="A13" s="35" t="s">
        <v>18</v>
      </c>
      <c r="B13" s="36">
        <v>42184</v>
      </c>
      <c r="C13" s="37">
        <v>42184.1375</v>
      </c>
      <c r="D13" s="37">
        <v>42184.86111111111</v>
      </c>
      <c r="E13" s="38">
        <f t="shared" si="0"/>
      </c>
      <c r="F13" s="13">
        <f t="shared" si="4"/>
        <v>0</v>
      </c>
      <c r="I13" s="14">
        <f t="shared" si="2"/>
      </c>
      <c r="J13" s="15">
        <f t="shared" si="3"/>
        <v>0.7236111111124046</v>
      </c>
      <c r="L13" s="2" t="s">
        <v>41</v>
      </c>
    </row>
    <row r="14" spans="1:12" ht="12.75" customHeight="1">
      <c r="A14" s="35" t="s">
        <v>19</v>
      </c>
      <c r="B14" s="36">
        <v>42185</v>
      </c>
      <c r="C14" s="37">
        <v>42185.138194444444</v>
      </c>
      <c r="D14" s="37">
        <v>42185.86111111111</v>
      </c>
      <c r="E14" s="38">
        <f t="shared" si="0"/>
      </c>
      <c r="F14" s="13">
        <f t="shared" si="4"/>
        <v>0</v>
      </c>
      <c r="I14" s="14">
        <f t="shared" si="2"/>
      </c>
      <c r="J14" s="15">
        <f>D14-C14</f>
        <v>0.7229166666656965</v>
      </c>
      <c r="L14" s="2" t="s">
        <v>42</v>
      </c>
    </row>
    <row r="15" spans="1:10" ht="10.5" customHeight="1">
      <c r="A15" s="35" t="s">
        <v>20</v>
      </c>
      <c r="B15" s="36">
        <v>42186</v>
      </c>
      <c r="C15" s="37">
        <v>42186.13888888889</v>
      </c>
      <c r="D15" s="37">
        <v>42186.86111111111</v>
      </c>
      <c r="E15" s="38">
        <f t="shared" si="0"/>
      </c>
      <c r="F15" s="13">
        <f t="shared" si="4"/>
        <v>0</v>
      </c>
      <c r="I15" s="14">
        <f t="shared" si="2"/>
      </c>
      <c r="J15" s="15">
        <f aca="true" t="shared" si="5" ref="J15:J29">D15-C15</f>
        <v>0.7222222222189885</v>
      </c>
    </row>
    <row r="16" spans="1:10" ht="10.5" customHeight="1">
      <c r="A16" s="35" t="s">
        <v>21</v>
      </c>
      <c r="B16" s="36">
        <v>42187</v>
      </c>
      <c r="C16" s="37">
        <v>42187.13888888889</v>
      </c>
      <c r="D16" s="37">
        <v>42187.86111111111</v>
      </c>
      <c r="E16" s="38">
        <f t="shared" si="0"/>
      </c>
      <c r="F16" s="13">
        <f t="shared" si="4"/>
        <v>0</v>
      </c>
      <c r="I16" s="14">
        <f t="shared" si="2"/>
      </c>
      <c r="J16" s="15">
        <f t="shared" si="5"/>
        <v>0.7222222222189885</v>
      </c>
    </row>
    <row r="17" spans="1:10" ht="10.5" customHeight="1">
      <c r="A17" s="35" t="s">
        <v>22</v>
      </c>
      <c r="B17" s="36">
        <v>42188</v>
      </c>
      <c r="C17" s="37">
        <v>42188.13958333333</v>
      </c>
      <c r="D17" s="37">
        <v>42188.86111111111</v>
      </c>
      <c r="E17" s="38">
        <f t="shared" si="0"/>
      </c>
      <c r="F17" s="13">
        <f t="shared" si="4"/>
        <v>0</v>
      </c>
      <c r="I17" s="14">
        <f t="shared" si="2"/>
      </c>
      <c r="J17" s="15">
        <f t="shared" si="5"/>
        <v>0.7215277777795563</v>
      </c>
    </row>
    <row r="18" spans="1:11" ht="10.5" customHeight="1">
      <c r="A18" s="35" t="s">
        <v>23</v>
      </c>
      <c r="B18" s="36">
        <v>42189</v>
      </c>
      <c r="C18" s="37">
        <v>42189.14027777778</v>
      </c>
      <c r="D18" s="37">
        <v>42189.86041666667</v>
      </c>
      <c r="E18" s="38">
        <f t="shared" si="0"/>
      </c>
      <c r="F18" s="13">
        <f t="shared" si="4"/>
        <v>0</v>
      </c>
      <c r="I18" s="14">
        <f t="shared" si="2"/>
      </c>
      <c r="J18" s="15">
        <f t="shared" si="5"/>
        <v>0.7201388888934162</v>
      </c>
      <c r="K18" s="15"/>
    </row>
    <row r="19" spans="1:11" s="16" customFormat="1" ht="10.5" customHeight="1">
      <c r="A19" s="39" t="s">
        <v>24</v>
      </c>
      <c r="B19" s="36">
        <v>42190</v>
      </c>
      <c r="C19" s="37">
        <v>42190.14097222222</v>
      </c>
      <c r="D19" s="37">
        <v>42190.86041666667</v>
      </c>
      <c r="E19" s="40">
        <f t="shared" si="0"/>
      </c>
      <c r="F19" s="21">
        <f t="shared" si="4"/>
        <v>0</v>
      </c>
      <c r="G19" s="22"/>
      <c r="H19" s="22"/>
      <c r="I19" s="23">
        <f t="shared" si="2"/>
      </c>
      <c r="J19" s="24">
        <f t="shared" si="5"/>
        <v>0.7194444444467081</v>
      </c>
      <c r="K19" s="24"/>
    </row>
    <row r="20" spans="1:11" ht="10.5" customHeight="1">
      <c r="A20" s="35" t="s">
        <v>25</v>
      </c>
      <c r="B20" s="36">
        <v>42191</v>
      </c>
      <c r="C20" s="37">
        <v>42191.14166666667</v>
      </c>
      <c r="D20" s="37">
        <v>42191.86041666667</v>
      </c>
      <c r="E20" s="38">
        <f t="shared" si="0"/>
      </c>
      <c r="F20" s="13">
        <f t="shared" si="4"/>
        <v>0</v>
      </c>
      <c r="I20" s="14">
        <f t="shared" si="2"/>
      </c>
      <c r="J20" s="15">
        <f t="shared" si="5"/>
        <v>0.71875</v>
      </c>
      <c r="K20" s="15"/>
    </row>
    <row r="21" spans="1:11" ht="10.5" customHeight="1">
      <c r="A21" s="35" t="s">
        <v>26</v>
      </c>
      <c r="B21" s="36">
        <v>42192</v>
      </c>
      <c r="C21" s="37">
        <v>42192.14236111111</v>
      </c>
      <c r="D21" s="37">
        <v>42192.86041666667</v>
      </c>
      <c r="E21" s="38">
        <f t="shared" si="0"/>
      </c>
      <c r="F21" s="13">
        <f t="shared" si="4"/>
        <v>0</v>
      </c>
      <c r="I21" s="14">
        <f t="shared" si="2"/>
      </c>
      <c r="J21" s="15">
        <f t="shared" si="5"/>
        <v>0.7180555555605679</v>
      </c>
      <c r="K21" s="15"/>
    </row>
    <row r="22" spans="1:11" ht="10.5" customHeight="1">
      <c r="A22" s="35" t="s">
        <v>27</v>
      </c>
      <c r="B22" s="36">
        <v>42193</v>
      </c>
      <c r="C22" s="37">
        <v>42193.143055555556</v>
      </c>
      <c r="D22" s="37">
        <v>42193.85972222222</v>
      </c>
      <c r="E22" s="38">
        <f t="shared" si="0"/>
      </c>
      <c r="F22" s="13">
        <f t="shared" si="4"/>
        <v>0</v>
      </c>
      <c r="I22" s="14">
        <f t="shared" si="2"/>
      </c>
      <c r="J22" s="15">
        <f t="shared" si="5"/>
        <v>0.7166666666671517</v>
      </c>
      <c r="K22" s="15"/>
    </row>
    <row r="23" spans="1:11" ht="10.5" customHeight="1">
      <c r="A23" s="35" t="s">
        <v>28</v>
      </c>
      <c r="B23" s="36">
        <v>42194</v>
      </c>
      <c r="C23" s="37">
        <v>42194.14375</v>
      </c>
      <c r="D23" s="37">
        <v>42194.85972222222</v>
      </c>
      <c r="E23" s="38">
        <f t="shared" si="0"/>
      </c>
      <c r="F23" s="13">
        <f t="shared" si="4"/>
        <v>0</v>
      </c>
      <c r="I23" s="14">
        <f t="shared" si="2"/>
      </c>
      <c r="J23" s="15">
        <f t="shared" si="5"/>
        <v>0.7159722222204437</v>
      </c>
      <c r="K23" s="15"/>
    </row>
    <row r="24" spans="1:11" ht="10.5">
      <c r="A24" s="35" t="s">
        <v>29</v>
      </c>
      <c r="B24" s="36">
        <v>42195</v>
      </c>
      <c r="C24" s="37">
        <v>42195.14444444444</v>
      </c>
      <c r="D24" s="37">
        <v>42195.85972222222</v>
      </c>
      <c r="E24" s="38">
        <f t="shared" si="0"/>
      </c>
      <c r="F24" s="13">
        <f t="shared" si="4"/>
        <v>0</v>
      </c>
      <c r="I24" s="14">
        <f t="shared" si="2"/>
      </c>
      <c r="J24" s="15">
        <f t="shared" si="5"/>
        <v>0.7152777777810115</v>
      </c>
      <c r="K24" s="15"/>
    </row>
    <row r="25" spans="1:11" ht="10.5">
      <c r="A25" s="35" t="s">
        <v>30</v>
      </c>
      <c r="B25" s="36">
        <v>42196</v>
      </c>
      <c r="C25" s="37">
        <v>42196.14513888889</v>
      </c>
      <c r="D25" s="37">
        <v>42196.85902777778</v>
      </c>
      <c r="E25" s="38">
        <f t="shared" si="0"/>
      </c>
      <c r="F25" s="13">
        <f t="shared" si="4"/>
        <v>0</v>
      </c>
      <c r="I25" s="14">
        <f t="shared" si="2"/>
      </c>
      <c r="J25" s="15">
        <f t="shared" si="5"/>
        <v>0.7138888888875954</v>
      </c>
      <c r="K25" s="15"/>
    </row>
    <row r="26" spans="1:11" ht="10.5">
      <c r="A26" s="35" t="s">
        <v>31</v>
      </c>
      <c r="B26" s="36">
        <v>42197</v>
      </c>
      <c r="C26" s="37">
        <v>42197.145833333336</v>
      </c>
      <c r="D26" s="37">
        <v>42197.85902777778</v>
      </c>
      <c r="E26" s="38">
        <f t="shared" si="0"/>
      </c>
      <c r="F26" s="13">
        <f t="shared" si="4"/>
        <v>0</v>
      </c>
      <c r="I26" s="14">
        <f t="shared" si="2"/>
      </c>
      <c r="J26" s="15">
        <f t="shared" si="5"/>
        <v>0.7131944444408873</v>
      </c>
      <c r="K26" s="15"/>
    </row>
    <row r="27" spans="1:11" s="25" customFormat="1" ht="10.5">
      <c r="A27" s="41" t="s">
        <v>32</v>
      </c>
      <c r="B27" s="36">
        <v>42198</v>
      </c>
      <c r="C27" s="42">
        <v>42198.146527777775</v>
      </c>
      <c r="D27" s="42">
        <v>42198.85833333333</v>
      </c>
      <c r="E27" s="43">
        <f t="shared" si="0"/>
      </c>
      <c r="F27" s="27">
        <f t="shared" si="4"/>
        <v>0</v>
      </c>
      <c r="G27" s="27"/>
      <c r="H27" s="27"/>
      <c r="I27" s="28">
        <f t="shared" si="2"/>
      </c>
      <c r="J27" s="29">
        <f t="shared" si="5"/>
        <v>0.7118055555547471</v>
      </c>
      <c r="K27" s="29" t="s">
        <v>33</v>
      </c>
    </row>
    <row r="28" spans="1:11" ht="10.5">
      <c r="A28" s="35" t="s">
        <v>34</v>
      </c>
      <c r="B28" s="36">
        <v>42199</v>
      </c>
      <c r="C28" s="37">
        <v>42199.14791666667</v>
      </c>
      <c r="D28" s="37">
        <v>42199.85833333333</v>
      </c>
      <c r="E28" s="38">
        <f t="shared" si="0"/>
      </c>
      <c r="F28" s="13">
        <f t="shared" si="4"/>
        <v>0</v>
      </c>
      <c r="I28" s="14">
        <f t="shared" si="2"/>
      </c>
      <c r="J28" s="15">
        <f t="shared" si="5"/>
        <v>0.710416666661331</v>
      </c>
      <c r="K28" s="15"/>
    </row>
    <row r="29" spans="1:11" ht="12.75" customHeight="1">
      <c r="A29" s="35" t="s">
        <v>35</v>
      </c>
      <c r="B29" s="36">
        <v>42200</v>
      </c>
      <c r="C29" s="37">
        <v>42200.14861111111</v>
      </c>
      <c r="D29" s="37">
        <v>42200.85763888889</v>
      </c>
      <c r="E29" s="38">
        <f t="shared" si="0"/>
      </c>
      <c r="F29" s="13">
        <f t="shared" si="4"/>
        <v>0</v>
      </c>
      <c r="I29" s="14">
        <f t="shared" si="2"/>
      </c>
      <c r="J29" s="15">
        <f t="shared" si="5"/>
        <v>0.7090277777824667</v>
      </c>
      <c r="K29" s="15"/>
    </row>
    <row r="30" spans="1:11" ht="10.5" customHeight="1">
      <c r="A30" s="35" t="s">
        <v>36</v>
      </c>
      <c r="B30" s="36">
        <v>42201</v>
      </c>
      <c r="C30" s="37">
        <v>42201.149305555555</v>
      </c>
      <c r="D30" s="37">
        <v>42201.85763888889</v>
      </c>
      <c r="E30" s="38">
        <f t="shared" si="0"/>
      </c>
      <c r="F30" s="13">
        <f t="shared" si="4"/>
        <v>0</v>
      </c>
      <c r="I30" s="14">
        <f t="shared" si="2"/>
      </c>
      <c r="J30" s="15">
        <f>D30-C30</f>
        <v>0.7083333333357587</v>
      </c>
      <c r="K30" s="15"/>
    </row>
    <row r="31" spans="2:11" ht="10.5" customHeight="1">
      <c r="B31" s="10"/>
      <c r="C31" s="11"/>
      <c r="D31" s="11"/>
      <c r="E31" s="12"/>
      <c r="F31" s="13"/>
      <c r="I31" s="14" t="str">
        <f t="shared" si="2"/>
        <v> </v>
      </c>
      <c r="J31" s="15"/>
      <c r="K31" s="15"/>
    </row>
    <row r="32" spans="1:11" ht="10.5" customHeight="1">
      <c r="A32" s="26"/>
      <c r="B32" s="10">
        <v>42202</v>
      </c>
      <c r="C32" s="34" t="s">
        <v>37</v>
      </c>
      <c r="D32" s="34"/>
      <c r="E32" s="34"/>
      <c r="F32" s="13">
        <f t="shared" si="4"/>
        <v>0</v>
      </c>
      <c r="I32" s="14"/>
      <c r="J32" s="15"/>
      <c r="K32" s="15"/>
    </row>
    <row r="33" ht="10.5" customHeight="1"/>
    <row r="35" ht="10.5" customHeight="1"/>
    <row r="36" ht="18.75" customHeight="1">
      <c r="B36" s="30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 password="CBAF" sheet="1" objects="1" scenarios="1" selectLockedCells="1" selectUnlockedCells="1"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2015-06-18T16:57:34Z</dcterms:modified>
  <cp:category/>
  <cp:version/>
  <cp:contentType/>
  <cp:contentStatus/>
</cp:coreProperties>
</file>